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00" windowHeight="7650"/>
  </bookViews>
  <sheets>
    <sheet name="lotto 2_offerta economica" sheetId="1" r:id="rId1"/>
  </sheets>
  <definedNames>
    <definedName name="_xlnm._FilterDatabase" localSheetId="0" hidden="1">'lotto 2_offerta economica'!$A$2:$J$49</definedName>
    <definedName name="_xlnm.Print_Area" localSheetId="0">'lotto 2_offerta economica'!$A$1:$T$57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L4" i="1" s="1"/>
  <c r="J4" i="1" l="1"/>
  <c r="H50" i="1"/>
  <c r="J50" i="1" s="1"/>
  <c r="I50" i="1"/>
  <c r="H25" i="1"/>
  <c r="J25" i="1" s="1"/>
  <c r="I25" i="1"/>
  <c r="H24" i="1"/>
  <c r="J24" i="1" s="1"/>
  <c r="I24" i="1"/>
  <c r="H23" i="1"/>
  <c r="J23" i="1" s="1"/>
  <c r="I23" i="1"/>
  <c r="H22" i="1"/>
  <c r="J22" i="1" s="1"/>
  <c r="I22" i="1"/>
  <c r="H13" i="1"/>
  <c r="I13" i="1"/>
  <c r="H12" i="1"/>
  <c r="I12" i="1"/>
  <c r="J13" i="1" l="1"/>
  <c r="L13" i="1"/>
  <c r="J12" i="1"/>
  <c r="L12" i="1"/>
  <c r="I4" i="1"/>
  <c r="H45" i="1" l="1"/>
  <c r="J45" i="1" s="1"/>
  <c r="H46" i="1"/>
  <c r="J46" i="1" s="1"/>
  <c r="J47" i="1"/>
  <c r="H48" i="1"/>
  <c r="J48" i="1" s="1"/>
  <c r="H49" i="1"/>
  <c r="J49" i="1" s="1"/>
  <c r="H51" i="1"/>
  <c r="J51" i="1" s="1"/>
  <c r="H44" i="1"/>
  <c r="J44" i="1" s="1"/>
  <c r="H40" i="1"/>
  <c r="J40" i="1" s="1"/>
  <c r="H41" i="1"/>
  <c r="J41" i="1" s="1"/>
  <c r="H42" i="1"/>
  <c r="J42" i="1" s="1"/>
  <c r="H39" i="1"/>
  <c r="J39" i="1" s="1"/>
  <c r="H19" i="1"/>
  <c r="J19" i="1" s="1"/>
  <c r="H20" i="1"/>
  <c r="J20" i="1" s="1"/>
  <c r="H21" i="1"/>
  <c r="J21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J32" i="1"/>
  <c r="H33" i="1"/>
  <c r="J33" i="1" s="1"/>
  <c r="H34" i="1"/>
  <c r="J34" i="1" s="1"/>
  <c r="H35" i="1"/>
  <c r="J35" i="1" s="1"/>
  <c r="H36" i="1"/>
  <c r="J36" i="1" s="1"/>
  <c r="H37" i="1"/>
  <c r="J37" i="1" s="1"/>
  <c r="H18" i="1"/>
  <c r="J18" i="1" s="1"/>
  <c r="H5" i="1"/>
  <c r="H6" i="1"/>
  <c r="H7" i="1"/>
  <c r="H8" i="1"/>
  <c r="H9" i="1"/>
  <c r="H10" i="1"/>
  <c r="H11" i="1"/>
  <c r="H14" i="1"/>
  <c r="H15" i="1"/>
  <c r="H16" i="1"/>
  <c r="J9" i="1" l="1"/>
  <c r="L9" i="1"/>
  <c r="J14" i="1"/>
  <c r="L14" i="1"/>
  <c r="J8" i="1"/>
  <c r="L8" i="1"/>
  <c r="J7" i="1"/>
  <c r="L7" i="1"/>
  <c r="J15" i="1"/>
  <c r="L15" i="1"/>
  <c r="J5" i="1"/>
  <c r="L5" i="1"/>
  <c r="J11" i="1"/>
  <c r="L11" i="1"/>
  <c r="J16" i="1"/>
  <c r="L16" i="1"/>
  <c r="J10" i="1"/>
  <c r="L10" i="1"/>
  <c r="J6" i="1"/>
  <c r="L6" i="1"/>
  <c r="I51" i="1"/>
  <c r="J52" i="1" l="1"/>
  <c r="I49" i="1"/>
  <c r="I48" i="1"/>
  <c r="I47" i="1"/>
  <c r="I46" i="1"/>
  <c r="I45" i="1"/>
  <c r="I44" i="1"/>
  <c r="I42" i="1"/>
  <c r="I41" i="1"/>
  <c r="I40" i="1"/>
  <c r="I39" i="1"/>
  <c r="I37" i="1"/>
  <c r="I36" i="1"/>
  <c r="I35" i="1"/>
  <c r="I34" i="1"/>
  <c r="I33" i="1"/>
  <c r="I32" i="1"/>
  <c r="I31" i="1"/>
  <c r="I30" i="1"/>
  <c r="I29" i="1"/>
  <c r="I28" i="1"/>
  <c r="I27" i="1"/>
  <c r="I26" i="1"/>
  <c r="I21" i="1"/>
  <c r="I20" i="1"/>
  <c r="I19" i="1"/>
  <c r="I18" i="1"/>
  <c r="I16" i="1"/>
  <c r="I15" i="1"/>
  <c r="I14" i="1"/>
  <c r="I11" i="1"/>
  <c r="I10" i="1"/>
  <c r="I9" i="1"/>
  <c r="I8" i="1"/>
  <c r="I7" i="1"/>
  <c r="I6" i="1"/>
  <c r="I5" i="1"/>
  <c r="I52" i="1" l="1"/>
</calcChain>
</file>

<file path=xl/sharedStrings.xml><?xml version="1.0" encoding="utf-8"?>
<sst xmlns="http://schemas.openxmlformats.org/spreadsheetml/2006/main" count="210" uniqueCount="149">
  <si>
    <t>Descrizione</t>
  </si>
  <si>
    <t>MISCELE ENTERALI</t>
  </si>
  <si>
    <t>polimerica liquida senza fibre, con contenuto calorico di 1  kcal/ml, quota calorica da proteine&lt;20% della quota calorica totale, osmolarità&lt;a 270 Osm/l</t>
  </si>
  <si>
    <t>500 ml</t>
  </si>
  <si>
    <t>litro</t>
  </si>
  <si>
    <t xml:space="preserve">polimerica liquida con fibre normocalorica con contenuto calorico compreso tra 0,9 e 1,1 kcal/ml, quota calorica da proteine &lt; al 20% della quota calorica totale, con almeno il 40% di fibre solubili e almeno 13 gr/l di fibre totali osmolarità&lt;a 300 Osm/litro </t>
  </si>
  <si>
    <t>polimerica liquida senza fibre con contenuto calorico compreso tra 1,2 e 1,4 kcla/ml  con almeno il 20% delle kilocalorie fornite da proteine, osmolarità inferiore a 500 mOsm/l</t>
  </si>
  <si>
    <t>polimerica liquida senza fibre kcal 1,0 - 1,3 /ml Pr 90 - 100 g/l con proteine di siero di latte ipoglicidica arricchita con acidi grassi e omega 3</t>
  </si>
  <si>
    <t>polimerica liquida senza fibre, con contenuto calorico compreso tra 1,5 e 1,6 kcal/ml e 60 gr di proteine/l osmolarità inferiore a 500 mOsm/l</t>
  </si>
  <si>
    <t>polimerica liquida senza fibre per pazienti critici con kcal 1,5/ml Pr 90-100 gr/l e osmolarità minore di 400 mOsm/l, iperlipidica con almeno il 39% delle kilocalorie fornite da lipidi, quota calorica da proteine non inferiore al 25% arricchita con acidi grassi omega 3</t>
  </si>
  <si>
    <t>polimerica liquida con contenuto calorico di 1-1,1 kcal/ml, con fibre solubili e formulazione specifica per il trattamento delle diarree</t>
  </si>
  <si>
    <t>polimerica liquida con contenuto calorico di 1,5 kcal/ml, con fibre solubili e formulazione specifica per il trattamento delle diarree</t>
  </si>
  <si>
    <t>polimerica liquida con fibre solubili,  con formulazione specifica per pazienti diabetici con contenuto calorico di 1,2 kcal/ml Pr 60</t>
  </si>
  <si>
    <t>liquida senza fibre oligomonomerica, contenuto calorico di 1 kcal/ml, destinata a pazienti con malassorbimento intestinale, con osmolarità &lt; a 300 mOsm/l</t>
  </si>
  <si>
    <r>
      <t>liquido,  </t>
    </r>
    <r>
      <rPr>
        <sz val="10"/>
        <color rgb="FF333333"/>
        <rFont val="Calibri"/>
        <family val="2"/>
        <scheme val="minor"/>
      </rPr>
      <t>alta densità energetica (100kcal/100ml),  sieroproteine estensivamente idrolisate (2,6g/100 ml), LCP e nucleotidi, privo di glutine</t>
    </r>
  </si>
  <si>
    <t>Litro</t>
  </si>
  <si>
    <t>INTEGRATORI ORALI</t>
  </si>
  <si>
    <t>liquidi senza fibre contenuto calorico 1 kcal/ml, contenuto proteico 20 gr di proteine per confezione</t>
  </si>
  <si>
    <t>liquidi senza fibre contenuto calorico 2,5 kcal/ml, contenuto proteico di almeno 18 gr per confezione</t>
  </si>
  <si>
    <t>liquido iperlipidico 4 - 5 kcal/ml</t>
  </si>
  <si>
    <t>liquido con composizione specifica per il trattamento delle piaghe da decubito, 1,2 kcal/l, proteine 90 gr/l arricchito con arginina &gt; 15 gr/l, zinco 45 mg/l , vitamina C e selenio</t>
  </si>
  <si>
    <t>liquidi per pazienti catabolici oncologici contenenti acidi grassi omega 3</t>
  </si>
  <si>
    <t>125-250 ml</t>
  </si>
  <si>
    <t>cremosi, nutrizionalmente completi con contenuto di almeno 11-12 g di proteine e 185-200 kcal per vasetto arricchito con vit a,d,e,k,c,B6,B12, acido folico, biotina, acido pantotenico, niacina e riboflavina.</t>
  </si>
  <si>
    <t>125 gr</t>
  </si>
  <si>
    <t>kg</t>
  </si>
  <si>
    <t>in polvere, con composizione completa (con carboidrati, lipidi e proteine) iperproteica</t>
  </si>
  <si>
    <t>250-350 g</t>
  </si>
  <si>
    <t>in polvere, con proteine di siero di latte</t>
  </si>
  <si>
    <t xml:space="preserve">carboidrati sotto forma di maltodestrine al 90% in polvere </t>
  </si>
  <si>
    <t>320 - 600 g</t>
  </si>
  <si>
    <t>aminoacidi ramificati 100 %</t>
  </si>
  <si>
    <t>glutamina 100% in polvere</t>
  </si>
  <si>
    <t xml:space="preserve">olio 100% MCT </t>
  </si>
  <si>
    <t xml:space="preserve">modulo di aminoacidi con arginina e glutamina </t>
  </si>
  <si>
    <t>ACQUAGEL E ADDENSANTI</t>
  </si>
  <si>
    <t>bevande gelificate a consistenza omogenea, compatta</t>
  </si>
  <si>
    <t>polveri gelificanti a base di gomme sapore neutro</t>
  </si>
  <si>
    <t>100 – 250 gr</t>
  </si>
  <si>
    <t>polvere per ricostituire acque gelificate aromatizzate edulcolorate (disponibilità gusti misti)</t>
  </si>
  <si>
    <t>INTEGRATORI PER MALATTIE METABOLICHE</t>
  </si>
  <si>
    <r>
      <t xml:space="preserve">liquido, </t>
    </r>
    <r>
      <rPr>
        <sz val="10"/>
        <color rgb="FF333333"/>
        <rFont val="Calibri"/>
        <family val="2"/>
        <scheme val="minor"/>
      </rPr>
      <t xml:space="preserve"> alta concentrazione energetica (1,5 kcal/ml) e fibre (per 100 ml: valore energetico 150 kcal, carboidrati 20 gr, proteine 5 gr, fibre 3 gr)</t>
    </r>
  </si>
  <si>
    <t>semisolida, alta concentrazione energetica (1,5Kcal/g), ricco in fibre (1,9g/100g)</t>
  </si>
  <si>
    <t>Integratore salino in polvere,  con carboidrati, sali minerali, fibre(per 100 gr: valore energetico 300 kcal, carboidrati 70 gr)</t>
  </si>
  <si>
    <t>6,25 gr</t>
  </si>
  <si>
    <t>in polvere, con proteine del latte, carboidrati, grassi e minerali (valore energetico 500 kcal per 100 gr) gusti vari</t>
  </si>
  <si>
    <t>85 gr</t>
  </si>
  <si>
    <t>previsione consumi annui riferito U.M.</t>
  </si>
  <si>
    <t>5g</t>
  </si>
  <si>
    <t>Integratore a base di Sali minerali (Sodio, Potassio e Cloruro) e zucchero</t>
  </si>
  <si>
    <t>costo presunto annuale</t>
  </si>
  <si>
    <t>Kg</t>
  </si>
  <si>
    <t>polveri gelificanti sapore neutro a base di amido</t>
  </si>
  <si>
    <t>Integratore alimentare a base di probiotici contenenti Lactobacilli  con contenuto di almeno 5 miliardi di cellule vive di fermento per dose. Senza lattosio</t>
  </si>
  <si>
    <t>in polvere, aproteico, privo di fibre,  ad alto contenuto calorico (500 Kcal/100gr)</t>
  </si>
  <si>
    <t>180 - 500 gr</t>
  </si>
  <si>
    <t xml:space="preserve">Confezione richiesta
</t>
  </si>
  <si>
    <t>125 -250 ml</t>
  </si>
  <si>
    <t>125 - 250 ml</t>
  </si>
  <si>
    <t>125 – 250 ml</t>
  </si>
  <si>
    <t>125 - 150 gr</t>
  </si>
  <si>
    <t xml:space="preserve">125 - 250 ml </t>
  </si>
  <si>
    <t>importo presunto riferito U.M. IVA esclusa</t>
  </si>
  <si>
    <t>liquidi con formulazione specifica per pazienti affetti da diabete mellito;  &gt; 150 Kcal/100ml e pr&gt;15 gr/flacone</t>
  </si>
  <si>
    <t>liquidi senza fibre contenuto calorico 200 kcal/100ml, pr 20 gr/flacone</t>
  </si>
  <si>
    <t xml:space="preserve">liquidi ad azione specifica immunomodulante contenente arginina superiore a 18 gr/litro, acidi grassi omega-3, nucleotidi </t>
  </si>
  <si>
    <t>polimerica liquida con fibre con almeno 15 gr/l di fibre solubili ed insolubili contenuto calorico compreso tra 1,2 e 1,4 kcal/ml con almeno il 20% delle calorie fornite da proteine, osmolarità inferiore a 500 Osm/l</t>
  </si>
  <si>
    <t>polimerica liquida con fibre solubili, con formulazione specifica per pazienti diabetici normocalorica con contenuto calorico di 1 kcal/ml normoproteica 40 gr/l, osmolarità inferiore a 400 mOsm/l</t>
  </si>
  <si>
    <t>200-400 gr</t>
  </si>
  <si>
    <t>2,5gr</t>
  </si>
  <si>
    <t>100 gr</t>
  </si>
  <si>
    <t>250 - 720 gr</t>
  </si>
  <si>
    <t>400-450 gr</t>
  </si>
  <si>
    <t>busta</t>
  </si>
  <si>
    <t>cps</t>
  </si>
  <si>
    <t>Integratore alimentare a base di probiotici contenenti Lactobacilli  con contenuto di almeno 2 miliardi di cellule vive di fermento per dose. Senza lattosio</t>
  </si>
  <si>
    <t xml:space="preserve">liquidi con formulazione specifica per pazienti affetti da insufficienza renale cronica in trattamento dialitico con contenuto calorico &gt;=1,8 kcal/ml, ridotto contenuto di minerali e di fosforo. </t>
  </si>
  <si>
    <t xml:space="preserve">liquidi con formulazione specifica per pazienti affetti da insufficienza renale cronica con contenuto calorico &gt;=1,8kcal/ml, ridotto contenuto proteico, di minerali e di fosforo </t>
  </si>
  <si>
    <t>polimerica liquida specifica per il trattamento delle lesioni da decubito con almeno il 20% delle kcal fornito da proteine, arricchita in arginina, zinco e carotenoidi</t>
  </si>
  <si>
    <t>bevanda a base di maltodestrine (100gr/l) 0,5 kcal/ml</t>
  </si>
  <si>
    <t>5-10 g</t>
  </si>
  <si>
    <t>15-30g</t>
  </si>
  <si>
    <t>U.P.</t>
  </si>
  <si>
    <t>CIG</t>
  </si>
  <si>
    <t>88540690E2</t>
  </si>
  <si>
    <t>885411787C</t>
  </si>
  <si>
    <t>8854144EC2</t>
  </si>
  <si>
    <t>885421595B</t>
  </si>
  <si>
    <t>88542462F2</t>
  </si>
  <si>
    <t>88542641CD</t>
  </si>
  <si>
    <t>8854489B77</t>
  </si>
  <si>
    <t>8854493EC3</t>
  </si>
  <si>
    <t>8854496141</t>
  </si>
  <si>
    <t>885450048D</t>
  </si>
  <si>
    <t>8854508B25</t>
  </si>
  <si>
    <t>8854518368</t>
  </si>
  <si>
    <t>8854526A00</t>
  </si>
  <si>
    <t>8854532EF2</t>
  </si>
  <si>
    <t>88545448DB</t>
  </si>
  <si>
    <t>885455304B</t>
  </si>
  <si>
    <t>88545616E3</t>
  </si>
  <si>
    <t>8854570E4E</t>
  </si>
  <si>
    <t>885457419F</t>
  </si>
  <si>
    <t>8854587C56</t>
  </si>
  <si>
    <t>885459207A</t>
  </si>
  <si>
    <t>88546028B8</t>
  </si>
  <si>
    <t>88546131CE</t>
  </si>
  <si>
    <t>8854624ADF</t>
  </si>
  <si>
    <t>8854679843</t>
  </si>
  <si>
    <t>885469122C</t>
  </si>
  <si>
    <t>8854701A6A</t>
  </si>
  <si>
    <t>88547112AD</t>
  </si>
  <si>
    <t>8854719945</t>
  </si>
  <si>
    <t>885473025B</t>
  </si>
  <si>
    <t>8854742C3F</t>
  </si>
  <si>
    <t>8854748136</t>
  </si>
  <si>
    <t>8854763D93</t>
  </si>
  <si>
    <t>885477577C</t>
  </si>
  <si>
    <t>88547903DE</t>
  </si>
  <si>
    <t>8854803E95</t>
  </si>
  <si>
    <t>8854816951</t>
  </si>
  <si>
    <t>88548250C1</t>
  </si>
  <si>
    <t>885484406F</t>
  </si>
  <si>
    <t>8854856A53</t>
  </si>
  <si>
    <t>8854876AD4</t>
  </si>
  <si>
    <t>8854890663</t>
  </si>
  <si>
    <t>885490311F</t>
  </si>
  <si>
    <t>8854916BD6</t>
  </si>
  <si>
    <t>importo totale presunto per 36 mesi</t>
  </si>
  <si>
    <t>PARAF</t>
  </si>
  <si>
    <t>codice 
prodotto</t>
  </si>
  <si>
    <t>% di sconto applicata sul listino prezzi</t>
  </si>
  <si>
    <t>lotto</t>
  </si>
  <si>
    <t>IVA (%)</t>
  </si>
  <si>
    <t>informazioni tecniche del prodotto offerto</t>
  </si>
  <si>
    <r>
      <t xml:space="preserve">confezione
</t>
    </r>
    <r>
      <rPr>
        <i/>
        <sz val="9"/>
        <rFont val="Calibri"/>
        <family val="2"/>
        <scheme val="minor"/>
      </rPr>
      <t>(es. barattolo,busta,flacone ecc..) peso/volume</t>
    </r>
  </si>
  <si>
    <t>offerta n. …………………… del ……./……../……….</t>
  </si>
  <si>
    <t>Denominazione ditta offerente: ………………………………</t>
  </si>
  <si>
    <t>firma del Legale Rappresentante (*)</t>
  </si>
  <si>
    <t>(*) il documento è firmato digitalmente ai sensi di Legge.</t>
  </si>
  <si>
    <t xml:space="preserve">GARA EUROPEA A PROCEDURA APERTA PER LA FORNITURA, SUDDIVISA IN LOTTI, DI PRODOTTI DIETETICI E PER NUTRIZIONE ENTERALE OCCORRENTI ALLA ASL CN 1 PER UN PERIODO DI 36 MESI. </t>
  </si>
  <si>
    <r>
      <t xml:space="preserve">packaging di vendita
</t>
    </r>
    <r>
      <rPr>
        <i/>
        <sz val="9"/>
        <rFont val="Calibri"/>
        <family val="2"/>
        <scheme val="minor"/>
      </rPr>
      <t>(n° unità confezioni di vendita)</t>
    </r>
  </si>
  <si>
    <r>
      <t xml:space="preserve">nome commerciale prodotto offerto
</t>
    </r>
    <r>
      <rPr>
        <i/>
        <sz val="9"/>
        <rFont val="Calibri"/>
        <family val="2"/>
        <scheme val="minor"/>
      </rPr>
      <t>(come da scheda tecnica)</t>
    </r>
  </si>
  <si>
    <t>prezzo unitario offerto riferito all'U.M. IVA esclusa
(B)</t>
  </si>
  <si>
    <t>previsione consumi triennali riferito U.M.
(A)</t>
  </si>
  <si>
    <t>Importo totale 36 mesi
(A x B)</t>
  </si>
  <si>
    <t>prezzo  confezione di vendita 
(IVA esclusa)</t>
  </si>
  <si>
    <t>offerta economica</t>
  </si>
  <si>
    <t>Unità di misura
(U.M.)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</si>
</sst>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&quot;€&quot;"/>
    <numFmt numFmtId="165" formatCode="#,##0.00\ _€"/>
    <numFmt numFmtId="166" formatCode="0.000"/>
    <numFmt numFmtId="167" formatCode="#,##0.000\ _€"/>
    <numFmt numFmtId="168" formatCode="#,##0.000\ &quot;€&quot;"/>
  </numFmts>
  <fonts count="15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3333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/>
    <xf numFmtId="0" fontId="2" fillId="2" borderId="5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6" fontId="11" fillId="2" borderId="5" xfId="0" applyNumberFormat="1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8" fontId="0" fillId="0" borderId="0" xfId="0" applyNumberFormat="1" applyAlignment="1">
      <alignment vertical="center"/>
    </xf>
    <xf numFmtId="168" fontId="0" fillId="0" borderId="1" xfId="0" applyNumberFormat="1" applyBorder="1" applyAlignment="1">
      <alignment vertical="center"/>
    </xf>
    <xf numFmtId="0" fontId="0" fillId="0" borderId="1" xfId="0" applyBorder="1"/>
    <xf numFmtId="166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164" fontId="5" fillId="0" borderId="1" xfId="0" applyNumberFormat="1" applyFont="1" applyBorder="1"/>
    <xf numFmtId="168" fontId="1" fillId="4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5" fontId="5" fillId="3" borderId="0" xfId="0" applyNumberFormat="1" applyFont="1" applyFill="1" applyBorder="1" applyAlignment="1">
      <alignment horizontal="center" vertical="center"/>
    </xf>
    <xf numFmtId="167" fontId="7" fillId="3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Border="1"/>
    <xf numFmtId="164" fontId="5" fillId="0" borderId="0" xfId="0" applyNumberFormat="1" applyFont="1"/>
    <xf numFmtId="0" fontId="14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ont="1"/>
    <xf numFmtId="168" fontId="0" fillId="0" borderId="1" xfId="0" applyNumberFormat="1" applyFont="1" applyBorder="1" applyAlignment="1">
      <alignment vertical="center"/>
    </xf>
    <xf numFmtId="168" fontId="0" fillId="0" borderId="0" xfId="0" applyNumberFormat="1" applyFont="1" applyAlignment="1">
      <alignment vertical="center"/>
    </xf>
    <xf numFmtId="0" fontId="0" fillId="2" borderId="0" xfId="0" applyFont="1" applyFill="1"/>
    <xf numFmtId="0" fontId="0" fillId="0" borderId="0" xfId="0" applyFont="1" applyAlignment="1">
      <alignment vertical="center"/>
    </xf>
    <xf numFmtId="168" fontId="7" fillId="0" borderId="1" xfId="0" applyNumberFormat="1" applyFont="1" applyBorder="1" applyAlignment="1">
      <alignment horizontal="right" vertical="center"/>
    </xf>
    <xf numFmtId="168" fontId="7" fillId="0" borderId="1" xfId="0" applyNumberFormat="1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7" fillId="0" borderId="0" xfId="0" applyFont="1"/>
    <xf numFmtId="168" fontId="7" fillId="0" borderId="0" xfId="0" applyNumberFormat="1" applyFont="1" applyAlignment="1">
      <alignment horizontal="right" vertical="center"/>
    </xf>
    <xf numFmtId="168" fontId="7" fillId="0" borderId="0" xfId="0" applyNumberFormat="1" applyFont="1" applyAlignment="1">
      <alignment vertical="center"/>
    </xf>
    <xf numFmtId="0" fontId="7" fillId="2" borderId="0" xfId="0" applyFont="1" applyFill="1"/>
    <xf numFmtId="0" fontId="7" fillId="0" borderId="0" xfId="0" applyFont="1" applyAlignment="1">
      <alignment vertical="center"/>
    </xf>
    <xf numFmtId="165" fontId="2" fillId="2" borderId="5" xfId="0" applyNumberFormat="1" applyFont="1" applyFill="1" applyBorder="1" applyAlignment="1">
      <alignment horizontal="center" vertical="center" wrapText="1"/>
    </xf>
    <xf numFmtId="167" fontId="2" fillId="2" borderId="5" xfId="0" applyNumberFormat="1" applyFont="1" applyFill="1" applyBorder="1" applyAlignment="1">
      <alignment horizontal="center" vertical="center" wrapText="1"/>
    </xf>
    <xf numFmtId="0" fontId="7" fillId="0" borderId="0" xfId="0" applyFont="1" applyBorder="1"/>
    <xf numFmtId="0" fontId="0" fillId="0" borderId="0" xfId="0" applyFont="1" applyBorder="1"/>
    <xf numFmtId="0" fontId="0" fillId="0" borderId="0" xfId="0" applyBorder="1"/>
    <xf numFmtId="0" fontId="0" fillId="0" borderId="7" xfId="0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7"/>
  <sheetViews>
    <sheetView tabSelected="1" zoomScale="120" zoomScaleNormal="120" workbookViewId="0">
      <pane ySplit="2" topLeftCell="A3" activePane="bottomLeft" state="frozen"/>
      <selection pane="bottomLeft" activeCell="L55" sqref="L55"/>
    </sheetView>
  </sheetViews>
  <sheetFormatPr defaultColWidth="8.28515625" defaultRowHeight="15" x14ac:dyDescent="0.25"/>
  <cols>
    <col min="1" max="1" width="8.5703125" style="50" customWidth="1"/>
    <col min="2" max="2" width="24.28515625" style="33" customWidth="1"/>
    <col min="3" max="3" width="58.140625" style="51" customWidth="1"/>
    <col min="4" max="4" width="16.42578125" style="9" customWidth="1"/>
    <col min="5" max="5" width="11.5703125" style="9" bestFit="1" customWidth="1"/>
    <col min="6" max="6" width="15" style="25" hidden="1" customWidth="1"/>
    <col min="7" max="7" width="16.140625" style="27" hidden="1" customWidth="1"/>
    <col min="8" max="8" width="17.7109375" style="11" customWidth="1"/>
    <col min="9" max="9" width="16.5703125" style="42" hidden="1" customWidth="1"/>
    <col min="10" max="10" width="18.42578125" style="42" hidden="1" customWidth="1"/>
    <col min="11" max="11" width="18.28515625" style="67" customWidth="1"/>
    <col min="12" max="12" width="19.5703125" style="67" customWidth="1"/>
    <col min="13" max="13" width="11.140625" style="51" customWidth="1"/>
    <col min="14" max="14" width="15.140625" style="51" customWidth="1"/>
    <col min="15" max="15" width="17" style="51" customWidth="1"/>
    <col min="16" max="16" width="19.5703125" customWidth="1"/>
    <col min="17" max="17" width="17.85546875" customWidth="1"/>
    <col min="18" max="19" width="16.140625" customWidth="1"/>
    <col min="20" max="20" width="21.7109375" customWidth="1"/>
  </cols>
  <sheetData>
    <row r="1" spans="1:20" ht="43.5" customHeight="1" x14ac:dyDescent="0.25">
      <c r="A1" s="60" t="s">
        <v>140</v>
      </c>
      <c r="B1" s="60"/>
      <c r="C1" s="60"/>
      <c r="D1" s="60"/>
      <c r="E1" s="60"/>
      <c r="F1" s="60"/>
      <c r="G1" s="60"/>
      <c r="H1" s="60"/>
      <c r="I1" s="35"/>
      <c r="J1" s="35"/>
      <c r="K1" s="58" t="s">
        <v>147</v>
      </c>
      <c r="L1" s="58"/>
      <c r="M1" s="58"/>
      <c r="N1" s="58"/>
      <c r="O1" s="58"/>
      <c r="P1" s="58" t="s">
        <v>134</v>
      </c>
      <c r="Q1" s="58"/>
      <c r="R1" s="58"/>
      <c r="S1" s="58"/>
      <c r="T1" s="58"/>
    </row>
    <row r="2" spans="1:20" ht="75" customHeight="1" x14ac:dyDescent="0.25">
      <c r="A2" s="43" t="s">
        <v>132</v>
      </c>
      <c r="B2" s="44" t="s">
        <v>83</v>
      </c>
      <c r="C2" s="43" t="s">
        <v>0</v>
      </c>
      <c r="D2" s="45" t="s">
        <v>56</v>
      </c>
      <c r="E2" s="45" t="s">
        <v>148</v>
      </c>
      <c r="F2" s="31" t="s">
        <v>62</v>
      </c>
      <c r="G2" s="32" t="s">
        <v>47</v>
      </c>
      <c r="H2" s="16" t="s">
        <v>144</v>
      </c>
      <c r="I2" s="16" t="s">
        <v>50</v>
      </c>
      <c r="J2" s="16" t="s">
        <v>128</v>
      </c>
      <c r="K2" s="36" t="s">
        <v>143</v>
      </c>
      <c r="L2" s="16" t="s">
        <v>145</v>
      </c>
      <c r="M2" s="45" t="s">
        <v>133</v>
      </c>
      <c r="N2" s="45" t="s">
        <v>146</v>
      </c>
      <c r="O2" s="45" t="s">
        <v>131</v>
      </c>
      <c r="P2" s="5" t="s">
        <v>129</v>
      </c>
      <c r="Q2" s="12" t="s">
        <v>142</v>
      </c>
      <c r="R2" s="12" t="s">
        <v>130</v>
      </c>
      <c r="S2" s="12" t="s">
        <v>141</v>
      </c>
      <c r="T2" s="12" t="s">
        <v>135</v>
      </c>
    </row>
    <row r="3" spans="1:20" ht="24.95" customHeight="1" x14ac:dyDescent="0.25">
      <c r="A3" s="61" t="s">
        <v>1</v>
      </c>
      <c r="B3" s="62"/>
      <c r="C3" s="62"/>
      <c r="D3" s="63"/>
      <c r="E3" s="63"/>
      <c r="F3" s="63"/>
      <c r="G3" s="63"/>
      <c r="H3" s="63"/>
      <c r="I3" s="63"/>
      <c r="J3" s="63"/>
      <c r="K3" s="74"/>
      <c r="L3" s="74"/>
      <c r="M3" s="75"/>
      <c r="N3" s="75"/>
      <c r="O3" s="75"/>
      <c r="P3" s="76"/>
      <c r="Q3" s="76"/>
      <c r="R3" s="76"/>
      <c r="S3" s="76"/>
      <c r="T3" s="77"/>
    </row>
    <row r="4" spans="1:20" ht="39.950000000000003" hidden="1" customHeight="1" x14ac:dyDescent="0.25">
      <c r="A4" s="5">
        <v>1</v>
      </c>
      <c r="B4" s="46">
        <v>8854037678</v>
      </c>
      <c r="C4" s="3" t="s">
        <v>2</v>
      </c>
      <c r="D4" s="5" t="s">
        <v>3</v>
      </c>
      <c r="E4" s="5" t="s">
        <v>4</v>
      </c>
      <c r="F4" s="17">
        <v>1.7</v>
      </c>
      <c r="G4" s="18">
        <v>3500</v>
      </c>
      <c r="H4" s="5">
        <f>G4*3</f>
        <v>10500</v>
      </c>
      <c r="I4" s="37">
        <f t="shared" ref="I4:I16" si="0">F4*G4</f>
        <v>5950</v>
      </c>
      <c r="J4" s="38">
        <f t="shared" ref="J4:J16" si="1">F4*H4</f>
        <v>17850</v>
      </c>
      <c r="K4" s="56">
        <v>0</v>
      </c>
      <c r="L4" s="57">
        <f>H4*K4</f>
        <v>0</v>
      </c>
      <c r="M4" s="52"/>
      <c r="N4" s="52"/>
      <c r="O4" s="52"/>
      <c r="P4" s="29"/>
      <c r="Q4" s="30"/>
      <c r="R4" s="30"/>
      <c r="S4" s="30"/>
      <c r="T4" s="30"/>
    </row>
    <row r="5" spans="1:20" ht="60" customHeight="1" x14ac:dyDescent="0.25">
      <c r="A5" s="5">
        <v>2</v>
      </c>
      <c r="B5" s="46" t="s">
        <v>84</v>
      </c>
      <c r="C5" s="3" t="s">
        <v>5</v>
      </c>
      <c r="D5" s="5" t="s">
        <v>3</v>
      </c>
      <c r="E5" s="5" t="s">
        <v>4</v>
      </c>
      <c r="F5" s="17">
        <v>1.76</v>
      </c>
      <c r="G5" s="18">
        <v>600</v>
      </c>
      <c r="H5" s="5">
        <f t="shared" ref="H5:H16" si="2">G5*3</f>
        <v>1800</v>
      </c>
      <c r="I5" s="37">
        <f t="shared" si="0"/>
        <v>1056</v>
      </c>
      <c r="J5" s="38">
        <f t="shared" si="1"/>
        <v>3168</v>
      </c>
      <c r="K5" s="56">
        <v>0</v>
      </c>
      <c r="L5" s="57">
        <f t="shared" ref="L5:L15" si="3">H5*K5</f>
        <v>0</v>
      </c>
      <c r="M5" s="52"/>
      <c r="N5" s="52"/>
      <c r="O5" s="52"/>
      <c r="P5" s="29"/>
      <c r="Q5" s="30"/>
      <c r="R5" s="30"/>
      <c r="S5" s="30"/>
      <c r="T5" s="30"/>
    </row>
    <row r="6" spans="1:20" ht="39.950000000000003" hidden="1" customHeight="1" x14ac:dyDescent="0.25">
      <c r="A6" s="8">
        <v>3</v>
      </c>
      <c r="B6" s="48" t="s">
        <v>85</v>
      </c>
      <c r="C6" s="14" t="s">
        <v>6</v>
      </c>
      <c r="D6" s="8" t="s">
        <v>3</v>
      </c>
      <c r="E6" s="8" t="s">
        <v>4</v>
      </c>
      <c r="F6" s="22">
        <v>2.88</v>
      </c>
      <c r="G6" s="23">
        <v>1750</v>
      </c>
      <c r="H6" s="8">
        <f t="shared" si="2"/>
        <v>5250</v>
      </c>
      <c r="I6" s="72">
        <f t="shared" si="0"/>
        <v>5040</v>
      </c>
      <c r="J6" s="73">
        <f t="shared" si="1"/>
        <v>15120</v>
      </c>
      <c r="K6" s="68">
        <v>0</v>
      </c>
      <c r="L6" s="69">
        <f t="shared" si="3"/>
        <v>0</v>
      </c>
      <c r="M6" s="53"/>
      <c r="N6" s="53"/>
      <c r="O6" s="53"/>
      <c r="P6" s="28"/>
    </row>
    <row r="7" spans="1:20" ht="39.950000000000003" hidden="1" customHeight="1" x14ac:dyDescent="0.25">
      <c r="A7" s="5">
        <v>4</v>
      </c>
      <c r="B7" s="46" t="s">
        <v>86</v>
      </c>
      <c r="C7" s="3" t="s">
        <v>7</v>
      </c>
      <c r="D7" s="5" t="s">
        <v>3</v>
      </c>
      <c r="E7" s="5" t="s">
        <v>4</v>
      </c>
      <c r="F7" s="17">
        <v>23</v>
      </c>
      <c r="G7" s="18">
        <v>750</v>
      </c>
      <c r="H7" s="5">
        <f t="shared" si="2"/>
        <v>2250</v>
      </c>
      <c r="I7" s="37">
        <f t="shared" si="0"/>
        <v>17250</v>
      </c>
      <c r="J7" s="38">
        <f t="shared" si="1"/>
        <v>51750</v>
      </c>
      <c r="K7" s="68">
        <v>0</v>
      </c>
      <c r="L7" s="69">
        <f t="shared" si="3"/>
        <v>0</v>
      </c>
      <c r="M7" s="53"/>
      <c r="N7" s="53"/>
      <c r="O7" s="53"/>
      <c r="P7" s="28"/>
    </row>
    <row r="8" spans="1:20" ht="39.950000000000003" hidden="1" customHeight="1" x14ac:dyDescent="0.25">
      <c r="A8" s="5">
        <v>5</v>
      </c>
      <c r="B8" s="46" t="s">
        <v>87</v>
      </c>
      <c r="C8" s="3" t="s">
        <v>8</v>
      </c>
      <c r="D8" s="5" t="s">
        <v>3</v>
      </c>
      <c r="E8" s="5" t="s">
        <v>4</v>
      </c>
      <c r="F8" s="17">
        <v>2.1800000000000002</v>
      </c>
      <c r="G8" s="18">
        <v>1000</v>
      </c>
      <c r="H8" s="5">
        <f t="shared" si="2"/>
        <v>3000</v>
      </c>
      <c r="I8" s="37">
        <f t="shared" si="0"/>
        <v>2180</v>
      </c>
      <c r="J8" s="38">
        <f t="shared" si="1"/>
        <v>6540.0000000000009</v>
      </c>
      <c r="K8" s="68">
        <v>0</v>
      </c>
      <c r="L8" s="69">
        <f t="shared" si="3"/>
        <v>0</v>
      </c>
      <c r="M8" s="53"/>
      <c r="N8" s="53"/>
      <c r="O8" s="53"/>
      <c r="P8" s="28"/>
    </row>
    <row r="9" spans="1:20" ht="60" hidden="1" customHeight="1" x14ac:dyDescent="0.25">
      <c r="A9" s="5">
        <v>6</v>
      </c>
      <c r="B9" s="46" t="s">
        <v>88</v>
      </c>
      <c r="C9" s="3" t="s">
        <v>9</v>
      </c>
      <c r="D9" s="5" t="s">
        <v>3</v>
      </c>
      <c r="E9" s="5" t="s">
        <v>4</v>
      </c>
      <c r="F9" s="17">
        <v>16</v>
      </c>
      <c r="G9" s="18">
        <v>250</v>
      </c>
      <c r="H9" s="5">
        <f t="shared" si="2"/>
        <v>750</v>
      </c>
      <c r="I9" s="37">
        <f t="shared" si="0"/>
        <v>4000</v>
      </c>
      <c r="J9" s="38">
        <f t="shared" si="1"/>
        <v>12000</v>
      </c>
      <c r="K9" s="68">
        <v>0</v>
      </c>
      <c r="L9" s="69">
        <f t="shared" si="3"/>
        <v>0</v>
      </c>
      <c r="M9" s="53"/>
      <c r="N9" s="53"/>
      <c r="O9" s="53"/>
      <c r="P9" s="28"/>
    </row>
    <row r="10" spans="1:20" ht="39.950000000000003" hidden="1" customHeight="1" x14ac:dyDescent="0.25">
      <c r="A10" s="5">
        <v>7</v>
      </c>
      <c r="B10" s="46" t="s">
        <v>89</v>
      </c>
      <c r="C10" s="3" t="s">
        <v>10</v>
      </c>
      <c r="D10" s="5" t="s">
        <v>3</v>
      </c>
      <c r="E10" s="5" t="s">
        <v>4</v>
      </c>
      <c r="F10" s="17">
        <v>5.78</v>
      </c>
      <c r="G10" s="18">
        <v>1000</v>
      </c>
      <c r="H10" s="5">
        <f t="shared" si="2"/>
        <v>3000</v>
      </c>
      <c r="I10" s="37">
        <f t="shared" si="0"/>
        <v>5780</v>
      </c>
      <c r="J10" s="38">
        <f t="shared" si="1"/>
        <v>17340</v>
      </c>
      <c r="K10" s="68">
        <v>0</v>
      </c>
      <c r="L10" s="69">
        <f t="shared" si="3"/>
        <v>0</v>
      </c>
      <c r="M10" s="53"/>
      <c r="N10" s="53"/>
      <c r="O10" s="53"/>
      <c r="P10" s="28"/>
    </row>
    <row r="11" spans="1:20" ht="39.950000000000003" hidden="1" customHeight="1" x14ac:dyDescent="0.25">
      <c r="A11" s="5">
        <v>8</v>
      </c>
      <c r="B11" s="46" t="s">
        <v>90</v>
      </c>
      <c r="C11" s="3" t="s">
        <v>11</v>
      </c>
      <c r="D11" s="5" t="s">
        <v>3</v>
      </c>
      <c r="E11" s="5" t="s">
        <v>4</v>
      </c>
      <c r="F11" s="17">
        <v>7.4</v>
      </c>
      <c r="G11" s="18">
        <v>250</v>
      </c>
      <c r="H11" s="5">
        <f t="shared" si="2"/>
        <v>750</v>
      </c>
      <c r="I11" s="37">
        <f t="shared" si="0"/>
        <v>1850</v>
      </c>
      <c r="J11" s="38">
        <f t="shared" si="1"/>
        <v>5550</v>
      </c>
      <c r="K11" s="68">
        <v>0</v>
      </c>
      <c r="L11" s="69">
        <f t="shared" si="3"/>
        <v>0</v>
      </c>
      <c r="M11" s="53"/>
      <c r="N11" s="53"/>
      <c r="O11" s="53"/>
      <c r="P11" s="28"/>
    </row>
    <row r="12" spans="1:20" ht="39.950000000000003" hidden="1" customHeight="1" x14ac:dyDescent="0.25">
      <c r="A12" s="5">
        <v>9</v>
      </c>
      <c r="B12" s="46" t="s">
        <v>91</v>
      </c>
      <c r="C12" s="3" t="s">
        <v>66</v>
      </c>
      <c r="D12" s="5" t="s">
        <v>3</v>
      </c>
      <c r="E12" s="5" t="s">
        <v>4</v>
      </c>
      <c r="F12" s="17">
        <v>2.9</v>
      </c>
      <c r="G12" s="18">
        <v>100</v>
      </c>
      <c r="H12" s="5">
        <f t="shared" si="2"/>
        <v>300</v>
      </c>
      <c r="I12" s="37">
        <f t="shared" si="0"/>
        <v>290</v>
      </c>
      <c r="J12" s="38">
        <f t="shared" si="1"/>
        <v>870</v>
      </c>
      <c r="K12" s="68">
        <v>0</v>
      </c>
      <c r="L12" s="69">
        <f t="shared" si="3"/>
        <v>0</v>
      </c>
      <c r="M12" s="53"/>
      <c r="N12" s="53"/>
      <c r="O12" s="53"/>
      <c r="P12" s="28"/>
    </row>
    <row r="13" spans="1:20" ht="39.950000000000003" hidden="1" customHeight="1" x14ac:dyDescent="0.25">
      <c r="A13" s="5">
        <v>10</v>
      </c>
      <c r="B13" s="46" t="s">
        <v>92</v>
      </c>
      <c r="C13" s="3" t="s">
        <v>67</v>
      </c>
      <c r="D13" s="5" t="s">
        <v>3</v>
      </c>
      <c r="E13" s="5" t="s">
        <v>4</v>
      </c>
      <c r="F13" s="17">
        <v>2.62</v>
      </c>
      <c r="G13" s="18">
        <v>1250</v>
      </c>
      <c r="H13" s="5">
        <f t="shared" si="2"/>
        <v>3750</v>
      </c>
      <c r="I13" s="37">
        <f t="shared" si="0"/>
        <v>3275</v>
      </c>
      <c r="J13" s="38">
        <f t="shared" si="1"/>
        <v>9825</v>
      </c>
      <c r="K13" s="68">
        <v>0</v>
      </c>
      <c r="L13" s="69">
        <f t="shared" si="3"/>
        <v>0</v>
      </c>
      <c r="M13" s="53"/>
      <c r="N13" s="53"/>
      <c r="O13" s="53"/>
      <c r="P13" s="28"/>
    </row>
    <row r="14" spans="1:20" ht="39.950000000000003" hidden="1" customHeight="1" x14ac:dyDescent="0.25">
      <c r="A14" s="5">
        <v>11</v>
      </c>
      <c r="B14" s="46" t="s">
        <v>93</v>
      </c>
      <c r="C14" s="3" t="s">
        <v>12</v>
      </c>
      <c r="D14" s="5" t="s">
        <v>3</v>
      </c>
      <c r="E14" s="5" t="s">
        <v>4</v>
      </c>
      <c r="F14" s="17">
        <v>5.8</v>
      </c>
      <c r="G14" s="18">
        <v>1500</v>
      </c>
      <c r="H14" s="5">
        <f t="shared" si="2"/>
        <v>4500</v>
      </c>
      <c r="I14" s="37">
        <f t="shared" si="0"/>
        <v>8700</v>
      </c>
      <c r="J14" s="38">
        <f t="shared" si="1"/>
        <v>26100</v>
      </c>
      <c r="K14" s="68">
        <v>0</v>
      </c>
      <c r="L14" s="69">
        <f t="shared" si="3"/>
        <v>0</v>
      </c>
      <c r="M14" s="53"/>
      <c r="N14" s="53"/>
      <c r="O14" s="53"/>
      <c r="P14" s="28"/>
    </row>
    <row r="15" spans="1:20" ht="39.950000000000003" hidden="1" customHeight="1" x14ac:dyDescent="0.25">
      <c r="A15" s="5">
        <v>12</v>
      </c>
      <c r="B15" s="46" t="s">
        <v>94</v>
      </c>
      <c r="C15" s="3" t="s">
        <v>13</v>
      </c>
      <c r="D15" s="5" t="s">
        <v>3</v>
      </c>
      <c r="E15" s="5" t="s">
        <v>4</v>
      </c>
      <c r="F15" s="17">
        <v>14.04</v>
      </c>
      <c r="G15" s="18">
        <v>250</v>
      </c>
      <c r="H15" s="5">
        <f t="shared" si="2"/>
        <v>750</v>
      </c>
      <c r="I15" s="37">
        <f t="shared" si="0"/>
        <v>3510</v>
      </c>
      <c r="J15" s="38">
        <f t="shared" si="1"/>
        <v>10530</v>
      </c>
      <c r="K15" s="68">
        <v>0</v>
      </c>
      <c r="L15" s="69">
        <f t="shared" si="3"/>
        <v>0</v>
      </c>
      <c r="M15" s="53"/>
      <c r="N15" s="53"/>
      <c r="O15" s="53"/>
      <c r="P15" s="28"/>
    </row>
    <row r="16" spans="1:20" s="6" customFormat="1" ht="39.950000000000003" hidden="1" customHeight="1" x14ac:dyDescent="0.25">
      <c r="A16" s="5">
        <v>13</v>
      </c>
      <c r="B16" s="46" t="s">
        <v>95</v>
      </c>
      <c r="C16" s="3" t="s">
        <v>78</v>
      </c>
      <c r="D16" s="5" t="s">
        <v>3</v>
      </c>
      <c r="E16" s="5" t="s">
        <v>4</v>
      </c>
      <c r="F16" s="17">
        <v>6.98</v>
      </c>
      <c r="G16" s="18">
        <v>100</v>
      </c>
      <c r="H16" s="5">
        <f t="shared" si="2"/>
        <v>300</v>
      </c>
      <c r="I16" s="37">
        <f t="shared" si="0"/>
        <v>698</v>
      </c>
      <c r="J16" s="38">
        <f t="shared" si="1"/>
        <v>2094</v>
      </c>
      <c r="K16" s="68">
        <v>0</v>
      </c>
      <c r="L16" s="69">
        <f>H16*K16</f>
        <v>0</v>
      </c>
      <c r="M16" s="53"/>
      <c r="N16" s="53"/>
      <c r="O16" s="53"/>
      <c r="P16" s="28"/>
    </row>
    <row r="17" spans="1:15" ht="24.95" hidden="1" customHeight="1" x14ac:dyDescent="0.25">
      <c r="A17" s="64" t="s">
        <v>16</v>
      </c>
      <c r="B17" s="65"/>
      <c r="C17" s="65"/>
      <c r="D17" s="65"/>
      <c r="E17" s="65"/>
      <c r="F17" s="65"/>
      <c r="G17" s="65"/>
      <c r="H17" s="65"/>
      <c r="I17" s="65"/>
      <c r="J17" s="66"/>
    </row>
    <row r="18" spans="1:15" ht="39.950000000000003" hidden="1" customHeight="1" x14ac:dyDescent="0.25">
      <c r="A18" s="4">
        <v>14</v>
      </c>
      <c r="B18" s="47" t="s">
        <v>96</v>
      </c>
      <c r="C18" s="2" t="s">
        <v>14</v>
      </c>
      <c r="D18" s="7" t="s">
        <v>58</v>
      </c>
      <c r="E18" s="7" t="s">
        <v>15</v>
      </c>
      <c r="F18" s="19">
        <v>8.75</v>
      </c>
      <c r="G18" s="18">
        <v>300</v>
      </c>
      <c r="H18" s="5">
        <f>G18*3</f>
        <v>900</v>
      </c>
      <c r="I18" s="37">
        <f t="shared" ref="I18:I37" si="4">F18*G18</f>
        <v>2625</v>
      </c>
      <c r="J18" s="38">
        <f t="shared" ref="J18:J37" si="5">F18*H18</f>
        <v>7875</v>
      </c>
    </row>
    <row r="19" spans="1:15" ht="39.950000000000003" hidden="1" customHeight="1" x14ac:dyDescent="0.25">
      <c r="A19" s="4">
        <v>15</v>
      </c>
      <c r="B19" s="46" t="s">
        <v>97</v>
      </c>
      <c r="C19" s="3" t="s">
        <v>17</v>
      </c>
      <c r="D19" s="5" t="s">
        <v>57</v>
      </c>
      <c r="E19" s="5" t="s">
        <v>4</v>
      </c>
      <c r="F19" s="17">
        <v>5.5</v>
      </c>
      <c r="G19" s="18">
        <v>1000</v>
      </c>
      <c r="H19" s="5">
        <f t="shared" ref="H19:H37" si="6">G19*3</f>
        <v>3000</v>
      </c>
      <c r="I19" s="37">
        <f t="shared" si="4"/>
        <v>5500</v>
      </c>
      <c r="J19" s="38">
        <f t="shared" si="5"/>
        <v>16500</v>
      </c>
    </row>
    <row r="20" spans="1:15" ht="39.950000000000003" hidden="1" customHeight="1" x14ac:dyDescent="0.25">
      <c r="A20" s="4">
        <v>16</v>
      </c>
      <c r="B20" s="46" t="s">
        <v>98</v>
      </c>
      <c r="C20" s="3" t="s">
        <v>18</v>
      </c>
      <c r="D20" s="5" t="s">
        <v>58</v>
      </c>
      <c r="E20" s="5" t="s">
        <v>4</v>
      </c>
      <c r="F20" s="17">
        <v>5.6</v>
      </c>
      <c r="G20" s="18">
        <v>250</v>
      </c>
      <c r="H20" s="5">
        <f t="shared" si="6"/>
        <v>750</v>
      </c>
      <c r="I20" s="37">
        <f t="shared" si="4"/>
        <v>1400</v>
      </c>
      <c r="J20" s="38">
        <f t="shared" si="5"/>
        <v>4200</v>
      </c>
    </row>
    <row r="21" spans="1:15" ht="39.950000000000003" hidden="1" customHeight="1" x14ac:dyDescent="0.25">
      <c r="A21" s="4">
        <v>17</v>
      </c>
      <c r="B21" s="46" t="s">
        <v>99</v>
      </c>
      <c r="C21" s="3" t="s">
        <v>65</v>
      </c>
      <c r="D21" s="5" t="s">
        <v>59</v>
      </c>
      <c r="E21" s="5" t="s">
        <v>4</v>
      </c>
      <c r="F21" s="17">
        <v>24.9</v>
      </c>
      <c r="G21" s="18">
        <v>10</v>
      </c>
      <c r="H21" s="5">
        <f t="shared" si="6"/>
        <v>30</v>
      </c>
      <c r="I21" s="37">
        <f t="shared" si="4"/>
        <v>249</v>
      </c>
      <c r="J21" s="38">
        <f t="shared" si="5"/>
        <v>747</v>
      </c>
    </row>
    <row r="22" spans="1:15" ht="39.950000000000003" hidden="1" customHeight="1" x14ac:dyDescent="0.25">
      <c r="A22" s="4">
        <v>18</v>
      </c>
      <c r="B22" s="46" t="s">
        <v>100</v>
      </c>
      <c r="C22" s="3" t="s">
        <v>63</v>
      </c>
      <c r="D22" s="5" t="s">
        <v>59</v>
      </c>
      <c r="E22" s="5" t="s">
        <v>4</v>
      </c>
      <c r="F22" s="17">
        <v>6</v>
      </c>
      <c r="G22" s="18">
        <v>100</v>
      </c>
      <c r="H22" s="5">
        <f t="shared" si="6"/>
        <v>300</v>
      </c>
      <c r="I22" s="37">
        <f t="shared" si="4"/>
        <v>600</v>
      </c>
      <c r="J22" s="38">
        <f t="shared" si="5"/>
        <v>1800</v>
      </c>
    </row>
    <row r="23" spans="1:15" ht="39.950000000000003" hidden="1" customHeight="1" x14ac:dyDescent="0.25">
      <c r="A23" s="4">
        <v>19</v>
      </c>
      <c r="B23" s="46" t="s">
        <v>101</v>
      </c>
      <c r="C23" s="3" t="s">
        <v>64</v>
      </c>
      <c r="D23" s="5" t="s">
        <v>59</v>
      </c>
      <c r="E23" s="5" t="s">
        <v>4</v>
      </c>
      <c r="F23" s="17">
        <v>6.75</v>
      </c>
      <c r="G23" s="18">
        <v>100</v>
      </c>
      <c r="H23" s="5">
        <f t="shared" si="6"/>
        <v>300</v>
      </c>
      <c r="I23" s="37">
        <f t="shared" si="4"/>
        <v>675</v>
      </c>
      <c r="J23" s="38">
        <f t="shared" si="5"/>
        <v>2025</v>
      </c>
    </row>
    <row r="24" spans="1:15" ht="39.950000000000003" hidden="1" customHeight="1" x14ac:dyDescent="0.25">
      <c r="A24" s="4">
        <v>20</v>
      </c>
      <c r="B24" s="46" t="s">
        <v>102</v>
      </c>
      <c r="C24" s="3" t="s">
        <v>77</v>
      </c>
      <c r="D24" s="5" t="s">
        <v>59</v>
      </c>
      <c r="E24" s="5" t="s">
        <v>4</v>
      </c>
      <c r="F24" s="17">
        <v>9.6</v>
      </c>
      <c r="G24" s="18">
        <v>100</v>
      </c>
      <c r="H24" s="5">
        <f t="shared" si="6"/>
        <v>300</v>
      </c>
      <c r="I24" s="37">
        <f t="shared" si="4"/>
        <v>960</v>
      </c>
      <c r="J24" s="38">
        <f t="shared" si="5"/>
        <v>2880</v>
      </c>
    </row>
    <row r="25" spans="1:15" ht="39.950000000000003" hidden="1" customHeight="1" x14ac:dyDescent="0.25">
      <c r="A25" s="4">
        <v>21</v>
      </c>
      <c r="B25" s="46" t="s">
        <v>103</v>
      </c>
      <c r="C25" s="3" t="s">
        <v>76</v>
      </c>
      <c r="D25" s="5" t="s">
        <v>59</v>
      </c>
      <c r="E25" s="5" t="s">
        <v>4</v>
      </c>
      <c r="F25" s="17">
        <v>9.6</v>
      </c>
      <c r="G25" s="18">
        <v>100</v>
      </c>
      <c r="H25" s="5">
        <f t="shared" si="6"/>
        <v>300</v>
      </c>
      <c r="I25" s="37">
        <f t="shared" si="4"/>
        <v>960</v>
      </c>
      <c r="J25" s="38">
        <f t="shared" si="5"/>
        <v>2880</v>
      </c>
    </row>
    <row r="26" spans="1:15" s="6" customFormat="1" ht="39.950000000000003" hidden="1" customHeight="1" x14ac:dyDescent="0.25">
      <c r="A26" s="4">
        <v>22</v>
      </c>
      <c r="B26" s="46" t="s">
        <v>104</v>
      </c>
      <c r="C26" s="3" t="s">
        <v>19</v>
      </c>
      <c r="D26" s="5" t="s">
        <v>58</v>
      </c>
      <c r="E26" s="5" t="s">
        <v>4</v>
      </c>
      <c r="F26" s="17">
        <v>10</v>
      </c>
      <c r="G26" s="18">
        <v>40</v>
      </c>
      <c r="H26" s="5">
        <f t="shared" si="6"/>
        <v>120</v>
      </c>
      <c r="I26" s="37">
        <f t="shared" si="4"/>
        <v>400</v>
      </c>
      <c r="J26" s="38">
        <f t="shared" si="5"/>
        <v>1200</v>
      </c>
      <c r="K26" s="70"/>
      <c r="L26" s="70"/>
      <c r="M26" s="54"/>
      <c r="N26" s="54"/>
      <c r="O26" s="54"/>
    </row>
    <row r="27" spans="1:15" s="6" customFormat="1" ht="39.950000000000003" hidden="1" customHeight="1" x14ac:dyDescent="0.25">
      <c r="A27" s="4">
        <v>23</v>
      </c>
      <c r="B27" s="46" t="s">
        <v>105</v>
      </c>
      <c r="C27" s="1" t="s">
        <v>20</v>
      </c>
      <c r="D27" s="5" t="s">
        <v>58</v>
      </c>
      <c r="E27" s="5" t="s">
        <v>4</v>
      </c>
      <c r="F27" s="17">
        <v>8.5</v>
      </c>
      <c r="G27" s="18">
        <v>100</v>
      </c>
      <c r="H27" s="5">
        <f t="shared" si="6"/>
        <v>300</v>
      </c>
      <c r="I27" s="37">
        <f t="shared" si="4"/>
        <v>850</v>
      </c>
      <c r="J27" s="38">
        <f t="shared" si="5"/>
        <v>2550</v>
      </c>
      <c r="K27" s="70"/>
      <c r="L27" s="70"/>
      <c r="M27" s="54"/>
      <c r="N27" s="54"/>
      <c r="O27" s="54"/>
    </row>
    <row r="28" spans="1:15" s="6" customFormat="1" ht="39.950000000000003" hidden="1" customHeight="1" x14ac:dyDescent="0.25">
      <c r="A28" s="4">
        <v>24</v>
      </c>
      <c r="B28" s="46" t="s">
        <v>106</v>
      </c>
      <c r="C28" s="3" t="s">
        <v>21</v>
      </c>
      <c r="D28" s="5" t="s">
        <v>22</v>
      </c>
      <c r="E28" s="5" t="s">
        <v>4</v>
      </c>
      <c r="F28" s="17">
        <v>5.87</v>
      </c>
      <c r="G28" s="20">
        <v>38</v>
      </c>
      <c r="H28" s="5">
        <f t="shared" si="6"/>
        <v>114</v>
      </c>
      <c r="I28" s="37">
        <f t="shared" si="4"/>
        <v>223.06</v>
      </c>
      <c r="J28" s="38">
        <f t="shared" si="5"/>
        <v>669.18000000000006</v>
      </c>
      <c r="K28" s="70"/>
      <c r="L28" s="70"/>
      <c r="M28" s="54"/>
      <c r="N28" s="54"/>
      <c r="O28" s="54"/>
    </row>
    <row r="29" spans="1:15" ht="39.950000000000003" hidden="1" customHeight="1" x14ac:dyDescent="0.25">
      <c r="A29" s="4">
        <v>25</v>
      </c>
      <c r="B29" s="46" t="s">
        <v>107</v>
      </c>
      <c r="C29" s="3" t="s">
        <v>23</v>
      </c>
      <c r="D29" s="5" t="s">
        <v>60</v>
      </c>
      <c r="E29" s="5" t="s">
        <v>25</v>
      </c>
      <c r="F29" s="17">
        <v>8.4</v>
      </c>
      <c r="G29" s="18">
        <v>125</v>
      </c>
      <c r="H29" s="5">
        <f t="shared" si="6"/>
        <v>375</v>
      </c>
      <c r="I29" s="37">
        <f t="shared" si="4"/>
        <v>1050</v>
      </c>
      <c r="J29" s="38">
        <f t="shared" si="5"/>
        <v>3150</v>
      </c>
    </row>
    <row r="30" spans="1:15" ht="39.950000000000003" hidden="1" customHeight="1" x14ac:dyDescent="0.25">
      <c r="A30" s="4">
        <v>26</v>
      </c>
      <c r="B30" s="46" t="s">
        <v>108</v>
      </c>
      <c r="C30" s="3" t="s">
        <v>26</v>
      </c>
      <c r="D30" s="5" t="s">
        <v>27</v>
      </c>
      <c r="E30" s="5" t="s">
        <v>25</v>
      </c>
      <c r="F30" s="17">
        <v>11.49</v>
      </c>
      <c r="G30" s="21">
        <v>125</v>
      </c>
      <c r="H30" s="5">
        <f t="shared" si="6"/>
        <v>375</v>
      </c>
      <c r="I30" s="37">
        <f t="shared" si="4"/>
        <v>1436.25</v>
      </c>
      <c r="J30" s="38">
        <f t="shared" si="5"/>
        <v>4308.75</v>
      </c>
    </row>
    <row r="31" spans="1:15" ht="39.950000000000003" hidden="1" customHeight="1" x14ac:dyDescent="0.25">
      <c r="A31" s="4">
        <v>27</v>
      </c>
      <c r="B31" s="46" t="s">
        <v>109</v>
      </c>
      <c r="C31" s="3" t="s">
        <v>28</v>
      </c>
      <c r="D31" s="5" t="s">
        <v>55</v>
      </c>
      <c r="E31" s="5" t="s">
        <v>25</v>
      </c>
      <c r="F31" s="17">
        <v>45.77</v>
      </c>
      <c r="G31" s="20">
        <v>40</v>
      </c>
      <c r="H31" s="5">
        <f t="shared" si="6"/>
        <v>120</v>
      </c>
      <c r="I31" s="37">
        <f t="shared" si="4"/>
        <v>1830.8000000000002</v>
      </c>
      <c r="J31" s="38">
        <f t="shared" si="5"/>
        <v>5492.4000000000005</v>
      </c>
    </row>
    <row r="32" spans="1:15" ht="39.950000000000003" hidden="1" customHeight="1" x14ac:dyDescent="0.25">
      <c r="A32" s="4">
        <v>28</v>
      </c>
      <c r="B32" s="46" t="s">
        <v>110</v>
      </c>
      <c r="C32" s="3" t="s">
        <v>29</v>
      </c>
      <c r="D32" s="5" t="s">
        <v>30</v>
      </c>
      <c r="E32" s="5" t="s">
        <v>25</v>
      </c>
      <c r="F32" s="17">
        <v>10.25</v>
      </c>
      <c r="G32" s="18">
        <v>4.8</v>
      </c>
      <c r="H32" s="5">
        <v>15</v>
      </c>
      <c r="I32" s="37">
        <f t="shared" si="4"/>
        <v>49.199999999999996</v>
      </c>
      <c r="J32" s="38">
        <f t="shared" si="5"/>
        <v>153.75</v>
      </c>
    </row>
    <row r="33" spans="1:15" ht="39.950000000000003" hidden="1" customHeight="1" x14ac:dyDescent="0.25">
      <c r="A33" s="4">
        <v>29</v>
      </c>
      <c r="B33" s="46" t="s">
        <v>111</v>
      </c>
      <c r="C33" s="3" t="s">
        <v>79</v>
      </c>
      <c r="D33" s="5" t="s">
        <v>58</v>
      </c>
      <c r="E33" s="5" t="s">
        <v>4</v>
      </c>
      <c r="F33" s="17">
        <v>10</v>
      </c>
      <c r="G33" s="18">
        <v>200</v>
      </c>
      <c r="H33" s="5">
        <f t="shared" si="6"/>
        <v>600</v>
      </c>
      <c r="I33" s="37">
        <f t="shared" si="4"/>
        <v>2000</v>
      </c>
      <c r="J33" s="38">
        <f t="shared" si="5"/>
        <v>6000</v>
      </c>
    </row>
    <row r="34" spans="1:15" s="6" customFormat="1" ht="39.950000000000003" hidden="1" customHeight="1" x14ac:dyDescent="0.25">
      <c r="A34" s="4">
        <v>30</v>
      </c>
      <c r="B34" s="46" t="s">
        <v>112</v>
      </c>
      <c r="C34" s="3" t="s">
        <v>31</v>
      </c>
      <c r="D34" s="5" t="s">
        <v>80</v>
      </c>
      <c r="E34" s="5" t="s">
        <v>25</v>
      </c>
      <c r="F34" s="17">
        <v>140</v>
      </c>
      <c r="G34" s="18">
        <v>15</v>
      </c>
      <c r="H34" s="5">
        <f t="shared" si="6"/>
        <v>45</v>
      </c>
      <c r="I34" s="37">
        <f t="shared" si="4"/>
        <v>2100</v>
      </c>
      <c r="J34" s="38">
        <f t="shared" si="5"/>
        <v>6300</v>
      </c>
      <c r="K34" s="70"/>
      <c r="L34" s="70"/>
      <c r="M34" s="54"/>
      <c r="N34" s="54"/>
      <c r="O34" s="54"/>
    </row>
    <row r="35" spans="1:15" ht="39.950000000000003" hidden="1" customHeight="1" x14ac:dyDescent="0.25">
      <c r="A35" s="4">
        <v>31</v>
      </c>
      <c r="B35" s="46" t="s">
        <v>113</v>
      </c>
      <c r="C35" s="3" t="s">
        <v>32</v>
      </c>
      <c r="D35" s="5" t="s">
        <v>48</v>
      </c>
      <c r="E35" s="5" t="s">
        <v>25</v>
      </c>
      <c r="F35" s="17">
        <v>270</v>
      </c>
      <c r="G35" s="18">
        <v>1</v>
      </c>
      <c r="H35" s="5">
        <f t="shared" si="6"/>
        <v>3</v>
      </c>
      <c r="I35" s="37">
        <f t="shared" si="4"/>
        <v>270</v>
      </c>
      <c r="J35" s="38">
        <f t="shared" si="5"/>
        <v>810</v>
      </c>
    </row>
    <row r="36" spans="1:15" ht="39.950000000000003" hidden="1" customHeight="1" x14ac:dyDescent="0.25">
      <c r="A36" s="4">
        <v>32</v>
      </c>
      <c r="B36" s="46" t="s">
        <v>114</v>
      </c>
      <c r="C36" s="3" t="s">
        <v>33</v>
      </c>
      <c r="D36" s="5" t="s">
        <v>3</v>
      </c>
      <c r="E36" s="5" t="s">
        <v>4</v>
      </c>
      <c r="F36" s="17">
        <v>21.8</v>
      </c>
      <c r="G36" s="18">
        <v>25</v>
      </c>
      <c r="H36" s="5">
        <f t="shared" si="6"/>
        <v>75</v>
      </c>
      <c r="I36" s="37">
        <f t="shared" si="4"/>
        <v>545</v>
      </c>
      <c r="J36" s="38">
        <f t="shared" si="5"/>
        <v>1635</v>
      </c>
    </row>
    <row r="37" spans="1:15" s="6" customFormat="1" ht="39.950000000000003" hidden="1" customHeight="1" x14ac:dyDescent="0.25">
      <c r="A37" s="4">
        <v>33</v>
      </c>
      <c r="B37" s="48" t="s">
        <v>115</v>
      </c>
      <c r="C37" s="14" t="s">
        <v>34</v>
      </c>
      <c r="D37" s="8" t="s">
        <v>81</v>
      </c>
      <c r="E37" s="8" t="s">
        <v>51</v>
      </c>
      <c r="F37" s="22">
        <v>140</v>
      </c>
      <c r="G37" s="23">
        <v>20</v>
      </c>
      <c r="H37" s="5">
        <f t="shared" si="6"/>
        <v>60</v>
      </c>
      <c r="I37" s="37">
        <f t="shared" si="4"/>
        <v>2800</v>
      </c>
      <c r="J37" s="38">
        <f t="shared" si="5"/>
        <v>8400</v>
      </c>
      <c r="K37" s="70"/>
      <c r="L37" s="70"/>
      <c r="M37" s="54"/>
      <c r="N37" s="54"/>
      <c r="O37" s="54"/>
    </row>
    <row r="38" spans="1:15" s="13" customFormat="1" ht="24.95" hidden="1" customHeight="1" x14ac:dyDescent="0.25">
      <c r="A38" s="64" t="s">
        <v>35</v>
      </c>
      <c r="B38" s="65"/>
      <c r="C38" s="65"/>
      <c r="D38" s="65"/>
      <c r="E38" s="65"/>
      <c r="F38" s="65"/>
      <c r="G38" s="65"/>
      <c r="H38" s="65"/>
      <c r="I38" s="65"/>
      <c r="J38" s="65"/>
      <c r="K38" s="67"/>
      <c r="L38" s="67"/>
    </row>
    <row r="39" spans="1:15" s="15" customFormat="1" ht="39.950000000000003" hidden="1" customHeight="1" x14ac:dyDescent="0.25">
      <c r="A39" s="4">
        <v>34</v>
      </c>
      <c r="B39" s="46" t="s">
        <v>116</v>
      </c>
      <c r="C39" s="3" t="s">
        <v>36</v>
      </c>
      <c r="D39" s="5" t="s">
        <v>24</v>
      </c>
      <c r="E39" s="5" t="s">
        <v>25</v>
      </c>
      <c r="F39" s="17">
        <v>2.16</v>
      </c>
      <c r="G39" s="18">
        <v>6000</v>
      </c>
      <c r="H39" s="5">
        <f>G39*3</f>
        <v>18000</v>
      </c>
      <c r="I39" s="37">
        <f>F39*G39</f>
        <v>12960</v>
      </c>
      <c r="J39" s="38">
        <f>F39*H39</f>
        <v>38880</v>
      </c>
      <c r="K39" s="71"/>
      <c r="L39" s="71"/>
      <c r="M39" s="55"/>
      <c r="N39" s="55"/>
      <c r="O39" s="55"/>
    </row>
    <row r="40" spans="1:15" s="15" customFormat="1" ht="39.950000000000003" hidden="1" customHeight="1" x14ac:dyDescent="0.25">
      <c r="A40" s="4">
        <v>35</v>
      </c>
      <c r="B40" s="46" t="s">
        <v>117</v>
      </c>
      <c r="C40" s="3" t="s">
        <v>37</v>
      </c>
      <c r="D40" s="5" t="s">
        <v>38</v>
      </c>
      <c r="E40" s="5" t="s">
        <v>25</v>
      </c>
      <c r="F40" s="17">
        <v>24</v>
      </c>
      <c r="G40" s="18">
        <v>4000</v>
      </c>
      <c r="H40" s="5">
        <f t="shared" ref="H40:H42" si="7">G40*3</f>
        <v>12000</v>
      </c>
      <c r="I40" s="37">
        <f>F40*G40</f>
        <v>96000</v>
      </c>
      <c r="J40" s="38">
        <f>F40*H40</f>
        <v>288000</v>
      </c>
      <c r="K40" s="71"/>
      <c r="L40" s="71"/>
      <c r="M40" s="55"/>
      <c r="N40" s="55"/>
      <c r="O40" s="55"/>
    </row>
    <row r="41" spans="1:15" s="15" customFormat="1" ht="39.950000000000003" hidden="1" customHeight="1" x14ac:dyDescent="0.25">
      <c r="A41" s="4">
        <v>36</v>
      </c>
      <c r="B41" s="46" t="s">
        <v>118</v>
      </c>
      <c r="C41" s="3" t="s">
        <v>39</v>
      </c>
      <c r="D41" s="5" t="s">
        <v>71</v>
      </c>
      <c r="E41" s="5" t="s">
        <v>25</v>
      </c>
      <c r="F41" s="17">
        <v>27.2</v>
      </c>
      <c r="G41" s="18">
        <v>5000</v>
      </c>
      <c r="H41" s="5">
        <f t="shared" si="7"/>
        <v>15000</v>
      </c>
      <c r="I41" s="37">
        <f>F41*G41</f>
        <v>136000</v>
      </c>
      <c r="J41" s="38">
        <f>F41*H41</f>
        <v>408000</v>
      </c>
      <c r="K41" s="71"/>
      <c r="L41" s="71"/>
      <c r="M41" s="55"/>
      <c r="N41" s="55"/>
      <c r="O41" s="55"/>
    </row>
    <row r="42" spans="1:15" s="15" customFormat="1" ht="39.950000000000003" hidden="1" customHeight="1" x14ac:dyDescent="0.25">
      <c r="A42" s="4">
        <v>37</v>
      </c>
      <c r="B42" s="46" t="s">
        <v>119</v>
      </c>
      <c r="C42" s="3" t="s">
        <v>52</v>
      </c>
      <c r="D42" s="5" t="s">
        <v>72</v>
      </c>
      <c r="E42" s="5" t="s">
        <v>25</v>
      </c>
      <c r="F42" s="17">
        <v>9.8000000000000007</v>
      </c>
      <c r="G42" s="18">
        <v>300</v>
      </c>
      <c r="H42" s="5">
        <f t="shared" si="7"/>
        <v>900</v>
      </c>
      <c r="I42" s="37">
        <f>F42*G42</f>
        <v>2940</v>
      </c>
      <c r="J42" s="38">
        <f>F42*H42</f>
        <v>8820</v>
      </c>
      <c r="K42" s="71"/>
      <c r="L42" s="71"/>
      <c r="M42" s="55"/>
      <c r="N42" s="55"/>
      <c r="O42" s="55"/>
    </row>
    <row r="43" spans="1:15" s="13" customFormat="1" ht="24.95" hidden="1" customHeight="1" x14ac:dyDescent="0.25">
      <c r="A43" s="64" t="s">
        <v>40</v>
      </c>
      <c r="B43" s="65"/>
      <c r="C43" s="65"/>
      <c r="D43" s="65"/>
      <c r="E43" s="65"/>
      <c r="F43" s="65"/>
      <c r="G43" s="65"/>
      <c r="H43" s="65"/>
      <c r="I43" s="65"/>
      <c r="J43" s="65"/>
      <c r="K43" s="67"/>
      <c r="L43" s="67"/>
    </row>
    <row r="44" spans="1:15" ht="39.950000000000003" hidden="1" customHeight="1" x14ac:dyDescent="0.25">
      <c r="A44" s="4">
        <v>38</v>
      </c>
      <c r="B44" s="47" t="s">
        <v>120</v>
      </c>
      <c r="C44" s="2" t="s">
        <v>41</v>
      </c>
      <c r="D44" s="7" t="s">
        <v>61</v>
      </c>
      <c r="E44" s="7" t="s">
        <v>4</v>
      </c>
      <c r="F44" s="19">
        <v>10.050000000000001</v>
      </c>
      <c r="G44" s="18">
        <v>400</v>
      </c>
      <c r="H44" s="5">
        <f>G44*3</f>
        <v>1200</v>
      </c>
      <c r="I44" s="37">
        <f t="shared" ref="I44:I51" si="8">F44*G44</f>
        <v>4020.0000000000005</v>
      </c>
      <c r="J44" s="38">
        <f t="shared" ref="J44:J51" si="9">F44*H44</f>
        <v>12060</v>
      </c>
    </row>
    <row r="45" spans="1:15" ht="39.950000000000003" hidden="1" customHeight="1" x14ac:dyDescent="0.25">
      <c r="A45" s="4">
        <v>39</v>
      </c>
      <c r="B45" s="47" t="s">
        <v>121</v>
      </c>
      <c r="C45" s="2" t="s">
        <v>42</v>
      </c>
      <c r="D45" s="7" t="s">
        <v>70</v>
      </c>
      <c r="E45" s="7" t="s">
        <v>25</v>
      </c>
      <c r="F45" s="19">
        <v>218</v>
      </c>
      <c r="G45" s="18">
        <v>50</v>
      </c>
      <c r="H45" s="5">
        <f t="shared" ref="H45:H51" si="10">G45*3</f>
        <v>150</v>
      </c>
      <c r="I45" s="37">
        <f t="shared" si="8"/>
        <v>10900</v>
      </c>
      <c r="J45" s="38">
        <f t="shared" si="9"/>
        <v>32700</v>
      </c>
    </row>
    <row r="46" spans="1:15" ht="39.950000000000003" hidden="1" customHeight="1" x14ac:dyDescent="0.25">
      <c r="A46" s="4">
        <v>40</v>
      </c>
      <c r="B46" s="47" t="s">
        <v>122</v>
      </c>
      <c r="C46" s="2" t="s">
        <v>43</v>
      </c>
      <c r="D46" s="7" t="s">
        <v>69</v>
      </c>
      <c r="E46" s="7" t="s">
        <v>25</v>
      </c>
      <c r="F46" s="19">
        <v>40</v>
      </c>
      <c r="G46" s="18">
        <v>62.5</v>
      </c>
      <c r="H46" s="5">
        <f t="shared" si="10"/>
        <v>187.5</v>
      </c>
      <c r="I46" s="37">
        <f t="shared" si="8"/>
        <v>2500</v>
      </c>
      <c r="J46" s="38">
        <f t="shared" si="9"/>
        <v>7500</v>
      </c>
    </row>
    <row r="47" spans="1:15" ht="39.950000000000003" hidden="1" customHeight="1" x14ac:dyDescent="0.25">
      <c r="A47" s="4">
        <v>41</v>
      </c>
      <c r="B47" s="47" t="s">
        <v>123</v>
      </c>
      <c r="C47" s="2" t="s">
        <v>49</v>
      </c>
      <c r="D47" s="7" t="s">
        <v>44</v>
      </c>
      <c r="E47" s="7" t="s">
        <v>25</v>
      </c>
      <c r="F47" s="19">
        <v>126.4</v>
      </c>
      <c r="G47" s="18">
        <v>9.4</v>
      </c>
      <c r="H47" s="5">
        <v>28.5</v>
      </c>
      <c r="I47" s="37">
        <f t="shared" si="8"/>
        <v>1188.1600000000001</v>
      </c>
      <c r="J47" s="38">
        <f t="shared" si="9"/>
        <v>3602.4</v>
      </c>
    </row>
    <row r="48" spans="1:15" ht="39.950000000000003" hidden="1" customHeight="1" x14ac:dyDescent="0.25">
      <c r="A48" s="4">
        <v>42</v>
      </c>
      <c r="B48" s="47" t="s">
        <v>124</v>
      </c>
      <c r="C48" s="2" t="s">
        <v>45</v>
      </c>
      <c r="D48" s="7" t="s">
        <v>46</v>
      </c>
      <c r="E48" s="7" t="s">
        <v>25</v>
      </c>
      <c r="F48" s="19">
        <v>52.94</v>
      </c>
      <c r="G48" s="18">
        <v>255</v>
      </c>
      <c r="H48" s="5">
        <f t="shared" si="10"/>
        <v>765</v>
      </c>
      <c r="I48" s="37">
        <f t="shared" si="8"/>
        <v>13499.699999999999</v>
      </c>
      <c r="J48" s="38">
        <f t="shared" si="9"/>
        <v>40499.1</v>
      </c>
    </row>
    <row r="49" spans="1:11" ht="39.950000000000003" hidden="1" customHeight="1" x14ac:dyDescent="0.25">
      <c r="A49" s="4">
        <v>43</v>
      </c>
      <c r="B49" s="47" t="s">
        <v>125</v>
      </c>
      <c r="C49" s="3" t="s">
        <v>75</v>
      </c>
      <c r="D49" s="5" t="s">
        <v>73</v>
      </c>
      <c r="E49" s="7" t="s">
        <v>82</v>
      </c>
      <c r="F49" s="19">
        <v>0.3</v>
      </c>
      <c r="G49" s="18">
        <v>1000</v>
      </c>
      <c r="H49" s="5">
        <f t="shared" si="10"/>
        <v>3000</v>
      </c>
      <c r="I49" s="37">
        <f t="shared" si="8"/>
        <v>300</v>
      </c>
      <c r="J49" s="38">
        <f t="shared" si="9"/>
        <v>900</v>
      </c>
    </row>
    <row r="50" spans="1:11" ht="39.950000000000003" hidden="1" customHeight="1" x14ac:dyDescent="0.25">
      <c r="A50" s="4">
        <v>44</v>
      </c>
      <c r="B50" s="47" t="s">
        <v>126</v>
      </c>
      <c r="C50" s="3" t="s">
        <v>53</v>
      </c>
      <c r="D50" s="5" t="s">
        <v>74</v>
      </c>
      <c r="E50" s="7" t="s">
        <v>82</v>
      </c>
      <c r="F50" s="19">
        <v>0.3</v>
      </c>
      <c r="G50" s="18">
        <v>1000</v>
      </c>
      <c r="H50" s="5">
        <f t="shared" si="10"/>
        <v>3000</v>
      </c>
      <c r="I50" s="37">
        <f t="shared" si="8"/>
        <v>300</v>
      </c>
      <c r="J50" s="38">
        <f t="shared" si="9"/>
        <v>900</v>
      </c>
    </row>
    <row r="51" spans="1:11" ht="39.950000000000003" hidden="1" customHeight="1" x14ac:dyDescent="0.25">
      <c r="A51" s="4">
        <v>45</v>
      </c>
      <c r="B51" s="49" t="s">
        <v>127</v>
      </c>
      <c r="C51" s="2" t="s">
        <v>54</v>
      </c>
      <c r="D51" s="10" t="s">
        <v>68</v>
      </c>
      <c r="E51" s="7" t="s">
        <v>25</v>
      </c>
      <c r="F51" s="24">
        <v>80</v>
      </c>
      <c r="G51" s="21">
        <v>80</v>
      </c>
      <c r="H51" s="5">
        <f t="shared" si="10"/>
        <v>240</v>
      </c>
      <c r="I51" s="37">
        <f t="shared" si="8"/>
        <v>6400</v>
      </c>
      <c r="J51" s="38">
        <f t="shared" si="9"/>
        <v>19200</v>
      </c>
    </row>
    <row r="52" spans="1:11" ht="36.75" customHeight="1" x14ac:dyDescent="0.25">
      <c r="G52" s="26"/>
      <c r="H52" s="34"/>
      <c r="I52" s="39">
        <f>SUM(I4:I51)</f>
        <v>373110.17</v>
      </c>
      <c r="J52" s="40">
        <f>SUM(J4:J51)</f>
        <v>1119374.58</v>
      </c>
    </row>
    <row r="53" spans="1:11" ht="36.75" customHeight="1" x14ac:dyDescent="0.25">
      <c r="B53" s="33" t="s">
        <v>137</v>
      </c>
      <c r="G53" s="26"/>
      <c r="H53" s="59" t="s">
        <v>138</v>
      </c>
      <c r="I53" s="59"/>
      <c r="J53" s="59"/>
      <c r="K53" s="59"/>
    </row>
    <row r="54" spans="1:11" ht="33" customHeight="1" x14ac:dyDescent="0.25">
      <c r="B54" s="33" t="s">
        <v>136</v>
      </c>
      <c r="G54" s="26"/>
      <c r="H54" s="34"/>
      <c r="I54" s="41"/>
      <c r="J54" s="41"/>
    </row>
    <row r="55" spans="1:11" ht="26.25" customHeight="1" x14ac:dyDescent="0.25">
      <c r="G55" s="26"/>
      <c r="H55" s="34"/>
      <c r="I55" s="41"/>
      <c r="J55" s="41"/>
    </row>
    <row r="56" spans="1:11" ht="28.5" customHeight="1" x14ac:dyDescent="0.25">
      <c r="G56" s="26"/>
      <c r="H56" s="34"/>
      <c r="I56" s="41"/>
      <c r="J56" s="41"/>
    </row>
    <row r="57" spans="1:11" x14ac:dyDescent="0.25">
      <c r="B57" s="33" t="s">
        <v>139</v>
      </c>
    </row>
  </sheetData>
  <mergeCells count="8">
    <mergeCell ref="K1:O1"/>
    <mergeCell ref="P1:T1"/>
    <mergeCell ref="H53:K53"/>
    <mergeCell ref="A1:H1"/>
    <mergeCell ref="A3:J3"/>
    <mergeCell ref="A17:J17"/>
    <mergeCell ref="A38:J38"/>
    <mergeCell ref="A43:J4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2" fitToHeight="4" orientation="landscape" r:id="rId1"/>
  <headerFooter>
    <oddHeader>&amp;Cgara n. 8239739
OFFERTA ECONOMICA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 2_offerta economica</vt:lpstr>
      <vt:lpstr>'lotto 2_offerta economica'!Area_stampa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2021-08-23T09:50:16Z</dcterms:modified>
</cp:coreProperties>
</file>